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Cine nas Praças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J5" i="47" l="1"/>
  <c r="N6" i="47"/>
  <c r="P6" i="47"/>
  <c r="L6" i="47"/>
  <c r="J6" i="47"/>
  <c r="P8" i="48"/>
  <c r="P10" i="48"/>
  <c r="P11" i="48"/>
  <c r="P12" i="48"/>
  <c r="P9" i="48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L5" i="48"/>
  <c r="J5" i="48"/>
  <c r="N5" i="47"/>
  <c r="P5" i="47"/>
  <c r="L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P5" i="48"/>
  <c r="L107" i="48"/>
  <c r="J107" i="48"/>
  <c r="P107" i="48"/>
  <c r="P110" i="48"/>
  <c r="N107" i="48"/>
  <c r="R107" i="48"/>
  <c r="P112" i="48"/>
  <c r="N9" i="47"/>
  <c r="L9" i="47"/>
  <c r="P9" i="47"/>
  <c r="J9" i="47"/>
  <c r="P14" i="47"/>
  <c r="R9" i="47"/>
  <c r="P12" i="47"/>
</calcChain>
</file>

<file path=xl/sharedStrings.xml><?xml version="1.0" encoding="utf-8"?>
<sst xmlns="http://schemas.openxmlformats.org/spreadsheetml/2006/main" count="891" uniqueCount="117">
  <si>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</si>
  <si>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</si>
  <si>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</si>
  <si>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</si>
  <si>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</si>
  <si>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</si>
  <si>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</si>
  <si>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</si>
  <si>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</si>
  <si>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</si>
  <si>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</si>
  <si>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</si>
  <si>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</si>
  <si>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</si>
  <si>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</si>
  <si>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</si>
  <si>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</si>
  <si>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</si>
  <si>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</si>
  <si>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</si>
  <si>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</si>
  <si>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</si>
  <si>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</si>
  <si>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</si>
  <si>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</si>
  <si>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</si>
  <si>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</si>
  <si>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</si>
  <si>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</si>
  <si>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</si>
  <si>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</si>
  <si>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</si>
  <si>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</si>
  <si>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</si>
  <si>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</si>
  <si>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</si>
  <si>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</si>
  <si>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</si>
  <si>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</si>
  <si>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</si>
  <si>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</si>
  <si>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</si>
  <si>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</si>
  <si>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</si>
  <si>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</si>
  <si>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</si>
  <si>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</si>
  <si>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</si>
  <si>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</si>
  <si>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</si>
  <si>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</si>
  <si>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</si>
  <si>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</si>
  <si>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</si>
  <si>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</si>
  <si>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</si>
  <si>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</si>
  <si>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</si>
  <si>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</si>
  <si>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</si>
  <si>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</si>
  <si>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</si>
  <si>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</si>
  <si>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</si>
  <si>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</si>
  <si>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</si>
  <si>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</si>
  <si>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</si>
  <si>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</si>
  <si>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</si>
  <si>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</si>
  <si>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</si>
  <si>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</si>
  <si>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</si>
  <si>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</si>
  <si>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</si>
  <si>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</si>
  <si>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</si>
  <si>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</si>
  <si>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</si>
  <si>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</si>
  <si>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</si>
  <si>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</si>
  <si>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</si>
  <si>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</si>
  <si>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</si>
  <si>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</si>
  <si>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</si>
  <si>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</si>
  <si>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</si>
  <si>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</si>
  <si>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</si>
  <si>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</si>
  <si>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</si>
  <si>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</si>
  <si>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</si>
  <si>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</si>
  <si>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</si>
  <si>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</si>
  <si>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</si>
  <si>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</si>
  <si>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</si>
  <si>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</si>
  <si>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</si>
  <si>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</si>
  <si>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</si>
  <si>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</si>
  <si>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</si>
  <si>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</si>
  <si>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</si>
  <si>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</si>
  <si>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</si>
  <si>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</si>
  <si>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ASSINATURAS NO FILME ESPECIAL EM ROTATIVO</t>
  </si>
  <si>
    <t>PROJETO</t>
  </si>
  <si>
    <t>COMERCIAL ROTATIVO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</si>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</sst>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40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169" fontId="23" fillId="7" borderId="23" xfId="17" applyNumberFormat="1" applyFont="1" applyFill="1" applyBorder="1" applyAlignment="1">
      <alignment horizontal="center" vertical="center"/>
    </xf>
    <xf numFmtId="9" fontId="23" fillId="7" borderId="24" xfId="23" applyFont="1" applyFill="1" applyBorder="1" applyAlignment="1">
      <alignment horizontal="center" vertical="center" wrapText="1"/>
    </xf>
    <xf numFmtId="169" fontId="23" fillId="7" borderId="24" xfId="17" applyNumberFormat="1" applyFont="1" applyFill="1" applyBorder="1" applyAlignment="1">
      <alignment horizontal="center" vertical="center"/>
    </xf>
    <xf numFmtId="172" fontId="23" fillId="7" borderId="24" xfId="17" applyNumberFormat="1" applyFont="1" applyFill="1" applyBorder="1" applyAlignment="1">
      <alignment horizontal="center" vertical="center"/>
    </xf>
    <xf numFmtId="3" fontId="23" fillId="7" borderId="24" xfId="17" applyNumberFormat="1" applyFont="1" applyFill="1" applyBorder="1" applyAlignment="1">
      <alignment horizontal="center" vertical="center" wrapText="1"/>
    </xf>
    <xf numFmtId="175" fontId="23" fillId="7" borderId="24" xfId="17" applyNumberFormat="1" applyFont="1" applyFill="1" applyBorder="1" applyAlignment="1">
      <alignment horizontal="center" vertical="center" wrapText="1"/>
    </xf>
    <xf numFmtId="1" fontId="23" fillId="7" borderId="24" xfId="17" applyNumberFormat="1" applyFont="1" applyFill="1" applyBorder="1" applyAlignment="1">
      <alignment horizontal="center" vertical="center"/>
    </xf>
    <xf numFmtId="0" fontId="13" fillId="7" borderId="24" xfId="17" applyFont="1" applyFill="1" applyBorder="1" applyAlignment="1">
      <alignment horizontal="center" vertical="center"/>
    </xf>
    <xf numFmtId="0" fontId="23" fillId="7" borderId="24" xfId="17" applyFont="1" applyFill="1" applyBorder="1" applyAlignment="1">
      <alignment vertical="center"/>
    </xf>
    <xf numFmtId="0" fontId="23" fillId="7" borderId="24" xfId="17" applyFont="1" applyFill="1" applyBorder="1" applyAlignment="1">
      <alignment horizontal="center" vertical="center" wrapText="1"/>
    </xf>
    <xf numFmtId="0" fontId="23" fillId="7" borderId="25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16" fillId="5" borderId="26" xfId="17" applyFont="1" applyFill="1" applyBorder="1" applyAlignment="1">
      <alignment horizontal="center" vertical="center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22" fillId="6" borderId="27" xfId="17" applyFont="1" applyFill="1" applyBorder="1" applyAlignment="1">
      <alignment horizontal="center" vertical="center" wrapText="1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26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0" fillId="0" borderId="29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29" xfId="17" applyFont="1" applyFill="1" applyBorder="1" applyAlignment="1">
      <alignment horizontal="center" vertical="center"/>
    </xf>
    <xf numFmtId="0" fontId="27" fillId="0" borderId="0" xfId="0" applyFont="1" applyAlignment="1"/>
  </cellXfs>
  <cellStyles count="40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3" xfId="33"/>
    <cellStyle name="Vírgula 2 3" xfId="34"/>
    <cellStyle name="Vírgula 2 3 2" xfId="35"/>
    <cellStyle name="Vírgula 2 3 2 2" xfId="36"/>
    <cellStyle name="Vírgula 2 3 2 2 2" xfId="37"/>
    <cellStyle name="Vírgula 2 3 2 3" xfId="38"/>
    <cellStyle name="Vírgula 2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86" t="s">
        <v>1</v>
      </c>
      <c r="J2" s="187"/>
      <c r="K2" s="187"/>
      <c r="L2" s="188"/>
      <c r="M2" s="186" t="s">
        <v>2</v>
      </c>
      <c r="N2" s="188"/>
      <c r="O2" s="186" t="s">
        <v>3</v>
      </c>
      <c r="P2" s="188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83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82"/>
      <c r="R5" s="90"/>
    </row>
    <row r="6" spans="1:18" s="3" customFormat="1" ht="23.25" hidden="1" thickBot="1">
      <c r="B6" s="183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82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83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82"/>
      <c r="R8" s="31">
        <f>P8*10%</f>
        <v>0</v>
      </c>
    </row>
    <row r="9" spans="1:18" s="3" customFormat="1" ht="16.5" customHeight="1" thickBot="1">
      <c r="B9" s="183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82"/>
      <c r="R9" s="31">
        <f>P9*10%</f>
        <v>3944.4</v>
      </c>
    </row>
    <row r="10" spans="1:18" s="3" customFormat="1" ht="16.5" hidden="1" customHeight="1" thickBot="1">
      <c r="B10" s="183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82"/>
      <c r="R10" s="31">
        <f>P10*10%</f>
        <v>0</v>
      </c>
    </row>
    <row r="11" spans="1:18" s="3" customFormat="1" ht="16.5" hidden="1" customHeight="1" thickBot="1">
      <c r="B11" s="183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82"/>
      <c r="R11" s="31">
        <f>P11*10%</f>
        <v>0</v>
      </c>
    </row>
    <row r="12" spans="1:18" s="3" customFormat="1" ht="13.5" hidden="1" thickBot="1">
      <c r="B12" s="183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82"/>
      <c r="R13" s="82"/>
    </row>
    <row r="14" spans="1:18" s="3" customFormat="1" ht="16.5" hidden="1" customHeight="1" thickBot="1">
      <c r="B14" s="183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82"/>
      <c r="R14" s="56"/>
    </row>
    <row r="15" spans="1:18" s="3" customFormat="1" ht="16.5" hidden="1" customHeight="1" thickBot="1">
      <c r="B15" s="183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82"/>
      <c r="R15" s="56"/>
    </row>
    <row r="16" spans="1:18" s="3" customFormat="1" ht="16.5" hidden="1" customHeight="1" thickBot="1">
      <c r="B16" s="183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82"/>
      <c r="R16" s="56"/>
    </row>
    <row r="17" spans="2:18" s="3" customFormat="1" ht="16.5" hidden="1" customHeight="1" thickBot="1">
      <c r="B17" s="183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82"/>
      <c r="R17" s="56"/>
    </row>
    <row r="18" spans="2:18" s="3" customFormat="1" ht="16.5" hidden="1" customHeight="1" thickBot="1">
      <c r="B18" s="183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82"/>
      <c r="R18" s="56"/>
    </row>
    <row r="19" spans="2:18" s="3" customFormat="1" ht="16.5" hidden="1" customHeight="1" thickBot="1">
      <c r="B19" s="183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82"/>
      <c r="R19" s="56"/>
    </row>
    <row r="20" spans="2:18" s="3" customFormat="1" ht="16.5" hidden="1" customHeight="1" thickBot="1">
      <c r="B20" s="183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82"/>
      <c r="R20" s="56"/>
    </row>
    <row r="21" spans="2:18" s="3" customFormat="1" ht="16.5" hidden="1" customHeight="1" thickBot="1">
      <c r="B21" s="183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82"/>
      <c r="R21" s="56"/>
    </row>
    <row r="22" spans="2:18" s="3" customFormat="1" ht="16.5" hidden="1" customHeight="1" thickBot="1">
      <c r="B22" s="183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82"/>
      <c r="R22" s="56"/>
    </row>
    <row r="23" spans="2:18" s="3" customFormat="1" ht="16.5" hidden="1" customHeight="1" thickBot="1">
      <c r="B23" s="183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82"/>
      <c r="R23" s="56"/>
    </row>
    <row r="24" spans="2:18" s="3" customFormat="1" ht="16.5" hidden="1" customHeight="1" thickBot="1">
      <c r="B24" s="183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82"/>
      <c r="R24" s="56"/>
    </row>
    <row r="25" spans="2:18" s="3" customFormat="1" ht="16.5" hidden="1" customHeight="1" thickBot="1">
      <c r="B25" s="183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82"/>
      <c r="R25" s="56"/>
    </row>
    <row r="26" spans="2:18" s="3" customFormat="1" ht="16.5" hidden="1" customHeight="1" thickBot="1">
      <c r="B26" s="183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82"/>
      <c r="R26" s="56"/>
    </row>
    <row r="27" spans="2:18" s="3" customFormat="1" ht="18" hidden="1" customHeight="1" thickBot="1">
      <c r="B27" s="183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82"/>
      <c r="R27" s="56"/>
    </row>
    <row r="28" spans="2:18" s="3" customFormat="1" ht="16.5" hidden="1" customHeight="1" thickBot="1">
      <c r="B28" s="183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82"/>
      <c r="R28" s="56"/>
    </row>
    <row r="29" spans="2:18" s="3" customFormat="1" ht="16.5" hidden="1" customHeight="1" thickBot="1">
      <c r="B29" s="183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82"/>
      <c r="R29" s="56"/>
    </row>
    <row r="30" spans="2:18" s="3" customFormat="1" ht="18" hidden="1" customHeight="1" thickBot="1">
      <c r="B30" s="183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82"/>
      <c r="R30" s="56"/>
    </row>
    <row r="31" spans="2:18" s="3" customFormat="1" ht="16.5" hidden="1" customHeight="1" thickBot="1">
      <c r="B31" s="183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82"/>
      <c r="R31" s="56"/>
    </row>
    <row r="32" spans="2:18" s="3" customFormat="1" ht="18" hidden="1" customHeight="1" thickBot="1">
      <c r="B32" s="183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82"/>
      <c r="R32" s="56"/>
    </row>
    <row r="33" spans="1:256" s="3" customFormat="1" ht="16.5" hidden="1" customHeight="1" thickBot="1">
      <c r="B33" s="183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82"/>
      <c r="R33" s="56"/>
    </row>
    <row r="34" spans="1:256" s="3" customFormat="1" ht="16.5" hidden="1" customHeight="1" thickBot="1">
      <c r="B34" s="183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82"/>
      <c r="R34" s="56"/>
    </row>
    <row r="35" spans="1:256" s="3" customFormat="1" ht="16.5" hidden="1" customHeight="1" thickBot="1">
      <c r="B35" s="183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82"/>
      <c r="R35" s="56"/>
    </row>
    <row r="36" spans="1:256" s="3" customFormat="1" ht="16.5" hidden="1" customHeight="1" thickBot="1">
      <c r="B36" s="183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82"/>
      <c r="R36" s="56"/>
    </row>
    <row r="37" spans="1:256" s="3" customFormat="1" ht="16.5" hidden="1" customHeight="1" thickBot="1">
      <c r="B37" s="183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82"/>
      <c r="R37" s="56"/>
    </row>
    <row r="38" spans="1:256" s="3" customFormat="1" ht="16.5" hidden="1" customHeight="1" thickBot="1">
      <c r="B38" s="183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82"/>
      <c r="R38" s="56"/>
    </row>
    <row r="39" spans="1:256" s="3" customFormat="1" ht="16.5" hidden="1" customHeight="1" thickBot="1">
      <c r="B39" s="183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82"/>
      <c r="R39" s="56"/>
    </row>
    <row r="40" spans="1:256" s="3" customFormat="1" ht="16.5" hidden="1" customHeight="1" thickBot="1">
      <c r="B40" s="183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82"/>
      <c r="R40" s="56"/>
    </row>
    <row r="41" spans="1:256" s="3" customFormat="1" ht="16.5" hidden="1" customHeight="1" thickBot="1">
      <c r="B41" s="183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82"/>
      <c r="R41" s="56"/>
    </row>
    <row r="42" spans="1:256" s="3" customFormat="1" ht="17.45" hidden="1" customHeight="1" thickBot="1">
      <c r="B42" s="183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82"/>
      <c r="R42" s="56"/>
    </row>
    <row r="43" spans="1:256" s="3" customFormat="1" ht="16.5" hidden="1" customHeight="1" thickBot="1">
      <c r="B43" s="183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82"/>
      <c r="R43" s="56"/>
    </row>
    <row r="44" spans="1:256" s="3" customFormat="1" ht="16.5" hidden="1" customHeight="1" thickBot="1">
      <c r="B44" s="183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82"/>
      <c r="R44" s="56"/>
    </row>
    <row r="45" spans="1:256" s="3" customFormat="1" ht="16.5" hidden="1" customHeight="1" thickBot="1">
      <c r="B45" s="183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83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84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84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85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84"/>
      <c r="R48" s="56"/>
    </row>
    <row r="49" spans="2:18" s="3" customFormat="1" ht="16.5" hidden="1" customHeight="1" thickBot="1">
      <c r="B49" s="185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84"/>
      <c r="R49" s="56"/>
    </row>
    <row r="50" spans="2:18" s="3" customFormat="1" ht="16.5" hidden="1" customHeight="1" thickBot="1">
      <c r="B50" s="185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84"/>
      <c r="R50" s="56"/>
    </row>
    <row r="51" spans="2:18" s="3" customFormat="1" ht="16.5" hidden="1" customHeight="1" thickBot="1">
      <c r="B51" s="185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84"/>
      <c r="R51" s="56"/>
    </row>
    <row r="52" spans="2:18" s="3" customFormat="1" ht="16.5" hidden="1" customHeight="1" thickBot="1">
      <c r="B52" s="185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84"/>
      <c r="R52" s="56"/>
    </row>
    <row r="53" spans="2:18" s="3" customFormat="1" ht="16.5" hidden="1" customHeight="1" thickBot="1">
      <c r="B53" s="185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84"/>
      <c r="R53" s="56"/>
    </row>
    <row r="54" spans="2:18" s="3" customFormat="1" ht="16.5" hidden="1" customHeight="1" thickBot="1">
      <c r="B54" s="185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84"/>
      <c r="R54" s="56"/>
    </row>
    <row r="55" spans="2:18" s="3" customFormat="1" ht="16.5" hidden="1" customHeight="1" thickBot="1">
      <c r="B55" s="185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84"/>
      <c r="R55" s="56"/>
    </row>
    <row r="56" spans="2:18" s="3" customFormat="1" ht="16.5" hidden="1" customHeight="1" thickBot="1">
      <c r="B56" s="185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84"/>
      <c r="R56" s="56"/>
    </row>
    <row r="57" spans="2:18" s="3" customFormat="1" ht="16.5" hidden="1" customHeight="1" thickBot="1">
      <c r="B57" s="185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84"/>
      <c r="R57" s="56"/>
    </row>
    <row r="58" spans="2:18" s="3" customFormat="1" ht="16.5" hidden="1" customHeight="1" thickBot="1">
      <c r="B58" s="185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84"/>
      <c r="R58" s="56"/>
    </row>
    <row r="59" spans="2:18" s="3" customFormat="1" ht="16.5" hidden="1" customHeight="1" thickBot="1">
      <c r="B59" s="185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84"/>
      <c r="R59" s="56"/>
    </row>
    <row r="60" spans="2:18" s="3" customFormat="1" ht="16.5" hidden="1" customHeight="1" thickBot="1">
      <c r="B60" s="185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84"/>
      <c r="R60" s="56"/>
    </row>
    <row r="61" spans="2:18" s="3" customFormat="1" ht="18" hidden="1" customHeight="1" thickBot="1">
      <c r="B61" s="185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84"/>
      <c r="R61" s="56"/>
    </row>
    <row r="62" spans="2:18" s="3" customFormat="1" ht="16.5" hidden="1" customHeight="1" thickBot="1">
      <c r="B62" s="185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84"/>
      <c r="R62" s="56"/>
    </row>
    <row r="63" spans="2:18" s="3" customFormat="1" ht="18" hidden="1" customHeight="1" thickBot="1">
      <c r="B63" s="185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84"/>
      <c r="R63" s="56"/>
    </row>
    <row r="64" spans="2:18" s="3" customFormat="1" ht="18" hidden="1" customHeight="1" thickBot="1">
      <c r="B64" s="185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84"/>
      <c r="R64" s="56"/>
    </row>
    <row r="65" spans="2:18" s="3" customFormat="1" ht="16.5" hidden="1" customHeight="1" thickBot="1">
      <c r="B65" s="185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84"/>
      <c r="R65" s="56"/>
    </row>
    <row r="66" spans="2:18" s="3" customFormat="1" ht="16.5" hidden="1" customHeight="1" thickBot="1">
      <c r="B66" s="185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84"/>
      <c r="R66" s="56"/>
    </row>
    <row r="67" spans="2:18" s="3" customFormat="1" ht="16.5" hidden="1" customHeight="1" thickBot="1">
      <c r="B67" s="185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84"/>
      <c r="R67" s="56"/>
    </row>
    <row r="68" spans="2:18" s="3" customFormat="1" ht="16.5" hidden="1" customHeight="1" thickBot="1">
      <c r="B68" s="185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84"/>
      <c r="R68" s="56"/>
    </row>
    <row r="69" spans="2:18" s="3" customFormat="1" ht="16.5" hidden="1" customHeight="1" thickBot="1">
      <c r="B69" s="185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84"/>
      <c r="R69" s="56"/>
    </row>
    <row r="70" spans="2:18" s="3" customFormat="1" ht="16.5" hidden="1" customHeight="1" thickBot="1">
      <c r="B70" s="185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84"/>
      <c r="R70" s="56"/>
    </row>
    <row r="71" spans="2:18" s="3" customFormat="1" ht="16.5" hidden="1" customHeight="1" thickBot="1">
      <c r="B71" s="185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84"/>
      <c r="R71" s="56"/>
    </row>
    <row r="72" spans="2:18" s="3" customFormat="1" ht="16.5" hidden="1" customHeight="1" thickBot="1">
      <c r="B72" s="185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84"/>
      <c r="R72" s="56"/>
    </row>
    <row r="73" spans="2:18" s="3" customFormat="1" ht="16.5" hidden="1" customHeight="1" thickBot="1">
      <c r="B73" s="185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84"/>
      <c r="R73" s="56"/>
    </row>
    <row r="74" spans="2:18" s="3" customFormat="1" ht="16.5" hidden="1" customHeight="1" thickBot="1">
      <c r="B74" s="185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84"/>
      <c r="R74" s="56"/>
    </row>
    <row r="75" spans="2:18" s="3" customFormat="1" ht="16.5" hidden="1" customHeight="1" thickBot="1">
      <c r="B75" s="185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84"/>
      <c r="R75" s="56"/>
    </row>
    <row r="76" spans="2:18" s="3" customFormat="1" ht="16.5" hidden="1" customHeight="1" thickBot="1">
      <c r="B76" s="185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84"/>
      <c r="R76" s="56"/>
    </row>
    <row r="77" spans="2:18" s="3" customFormat="1" ht="16.5" hidden="1" customHeight="1" thickBot="1">
      <c r="B77" s="185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84"/>
      <c r="R77" s="56"/>
    </row>
    <row r="78" spans="2:18" s="3" customFormat="1" ht="16.5" hidden="1" customHeight="1" thickBot="1">
      <c r="B78" s="185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85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84"/>
      <c r="R79" s="56"/>
    </row>
    <row r="80" spans="2:18" s="3" customFormat="1" ht="16.5" hidden="1" customHeight="1" thickBot="1">
      <c r="B80" s="185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84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84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85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84"/>
      <c r="R82" s="56"/>
    </row>
    <row r="83" spans="1:256" s="3" customFormat="1" ht="16.5" hidden="1" customHeight="1" thickBot="1">
      <c r="B83" s="185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84"/>
      <c r="R83" s="56"/>
    </row>
    <row r="84" spans="1:256" s="3" customFormat="1" ht="16.5" hidden="1" customHeight="1" thickBot="1">
      <c r="B84" s="185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84"/>
      <c r="R84" s="56"/>
    </row>
    <row r="85" spans="1:256" s="3" customFormat="1" ht="16.5" hidden="1" customHeight="1" thickBot="1">
      <c r="B85" s="185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84"/>
      <c r="R85" s="56"/>
    </row>
    <row r="86" spans="1:256" s="3" customFormat="1" ht="16.5" hidden="1" customHeight="1" thickBot="1">
      <c r="B86" s="185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84"/>
      <c r="R86" s="56"/>
    </row>
    <row r="87" spans="1:256" s="3" customFormat="1" ht="16.5" hidden="1" customHeight="1" thickBot="1">
      <c r="B87" s="185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84"/>
      <c r="R87" s="56"/>
    </row>
    <row r="88" spans="1:256" s="3" customFormat="1" ht="16.5" hidden="1" customHeight="1" thickBot="1">
      <c r="B88" s="185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84"/>
      <c r="R88" s="56"/>
    </row>
    <row r="89" spans="1:256" s="3" customFormat="1" ht="16.5" hidden="1" customHeight="1" thickBot="1">
      <c r="B89" s="185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84"/>
      <c r="R89" s="56"/>
    </row>
    <row r="90" spans="1:256" s="3" customFormat="1" ht="16.5" hidden="1" customHeight="1" thickBot="1">
      <c r="B90" s="185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84"/>
      <c r="R90" s="56"/>
    </row>
    <row r="91" spans="1:256" s="3" customFormat="1" ht="16.5" hidden="1" customHeight="1" thickBot="1">
      <c r="B91" s="185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84"/>
      <c r="R91" s="56"/>
    </row>
    <row r="92" spans="1:256" s="3" customFormat="1" ht="16.5" hidden="1" customHeight="1" thickBot="1">
      <c r="B92" s="185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84"/>
      <c r="R92" s="56"/>
    </row>
    <row r="93" spans="1:256" s="3" customFormat="1" ht="16.5" hidden="1" customHeight="1" thickBot="1">
      <c r="B93" s="185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84"/>
      <c r="R93" s="56"/>
    </row>
    <row r="94" spans="1:256" s="3" customFormat="1" ht="16.5" hidden="1" customHeight="1" thickBot="1">
      <c r="B94" s="185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84"/>
      <c r="R94" s="56"/>
    </row>
    <row r="95" spans="1:256" s="3" customFormat="1" ht="18" hidden="1" customHeight="1" thickBot="1">
      <c r="B95" s="185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84"/>
      <c r="R95" s="56"/>
    </row>
    <row r="96" spans="1:256" s="3" customFormat="1" ht="16.5" hidden="1" customHeight="1" thickBot="1">
      <c r="B96" s="185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84"/>
      <c r="R96" s="56"/>
    </row>
    <row r="97" spans="2:18" s="3" customFormat="1" ht="16.5" hidden="1" customHeight="1" thickBot="1">
      <c r="B97" s="185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84"/>
      <c r="R97" s="56"/>
    </row>
    <row r="98" spans="2:18" s="3" customFormat="1" ht="18" hidden="1" customHeight="1" thickBot="1">
      <c r="B98" s="185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84"/>
      <c r="R98" s="56"/>
    </row>
    <row r="99" spans="2:18" s="3" customFormat="1" ht="16.5" hidden="1" customHeight="1" thickBot="1">
      <c r="B99" s="185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84"/>
      <c r="R99" s="56"/>
    </row>
    <row r="100" spans="2:18" s="3" customFormat="1" ht="16.5" hidden="1" customHeight="1" thickBot="1">
      <c r="B100" s="185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84"/>
      <c r="R100" s="56"/>
    </row>
    <row r="101" spans="2:18" s="3" customFormat="1" ht="16.5" hidden="1" customHeight="1" thickBot="1">
      <c r="B101" s="185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84"/>
      <c r="R101" s="56"/>
    </row>
    <row r="102" spans="2:18" s="3" customFormat="1" ht="16.5" hidden="1" customHeight="1" thickBot="1">
      <c r="B102" s="185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84"/>
      <c r="R102" s="56"/>
    </row>
    <row r="103" spans="2:18" s="3" customFormat="1" ht="16.5" hidden="1" customHeight="1" thickBot="1">
      <c r="B103" s="185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84"/>
      <c r="R103" s="56"/>
    </row>
    <row r="104" spans="2:18" s="3" customFormat="1" ht="16.5" hidden="1" customHeight="1" thickBot="1">
      <c r="B104" s="185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84"/>
      <c r="R104" s="56"/>
    </row>
    <row r="105" spans="2:18" s="3" customFormat="1" ht="16.5" hidden="1" customHeight="1" thickBot="1">
      <c r="B105" s="185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84"/>
      <c r="R105" s="56"/>
    </row>
    <row r="106" spans="2:18" s="3" customFormat="1" ht="16.5" hidden="1" customHeight="1" thickBot="1">
      <c r="B106" s="185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84"/>
      <c r="R106" s="56"/>
    </row>
    <row r="107" spans="2:18" s="3" customFormat="1" ht="16.5" hidden="1" customHeight="1" thickBot="1">
      <c r="B107" s="185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84"/>
      <c r="R107" s="56"/>
    </row>
    <row r="108" spans="2:18" s="3" customFormat="1" ht="16.5" hidden="1" customHeight="1" thickBot="1">
      <c r="B108" s="185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84"/>
      <c r="R108" s="56"/>
    </row>
    <row r="109" spans="2:18" s="3" customFormat="1" ht="18" hidden="1" customHeight="1" thickBot="1">
      <c r="B109" s="185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84"/>
      <c r="R109" s="56"/>
    </row>
    <row r="110" spans="2:18" s="3" customFormat="1" ht="16.5" hidden="1" customHeight="1" thickBot="1">
      <c r="B110" s="185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84"/>
      <c r="R110" s="56"/>
    </row>
    <row r="111" spans="2:18" s="3" customFormat="1" ht="16.5" hidden="1" customHeight="1" thickBot="1">
      <c r="B111" s="185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85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85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85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4"/>
    <mergeCell ref="B14:B46"/>
    <mergeCell ref="Q46:Q77"/>
    <mergeCell ref="B48:B80"/>
    <mergeCell ref="Q79:Q110"/>
    <mergeCell ref="B82:B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showGridLines="0" tabSelected="1" workbookViewId="0">
      <selection activeCell="B1" sqref="B1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89" t="s">
        <v>2</v>
      </c>
      <c r="N2" s="189"/>
      <c r="O2" s="189" t="s">
        <v>3</v>
      </c>
      <c r="P2" s="189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15.75" customHeight="1">
      <c r="B5" s="191" t="s">
        <v>114</v>
      </c>
      <c r="C5" s="68"/>
      <c r="D5" s="95"/>
      <c r="E5" s="96" t="s">
        <v>0</v>
      </c>
      <c r="F5" s="97" t="s">
        <v>113</v>
      </c>
      <c r="G5" s="98" t="s">
        <v>90</v>
      </c>
      <c r="H5" s="99">
        <v>40</v>
      </c>
      <c r="I5" s="100">
        <v>4.3</v>
      </c>
      <c r="J5" s="101">
        <f>I5*H5</f>
        <v>172</v>
      </c>
      <c r="K5" s="165">
        <v>70406</v>
      </c>
      <c r="L5" s="101">
        <f>K5*H5</f>
        <v>2816240</v>
      </c>
      <c r="M5" s="102">
        <v>1526.98</v>
      </c>
      <c r="N5" s="103">
        <f>M5*H5</f>
        <v>61079.199999999997</v>
      </c>
      <c r="O5" s="104">
        <v>0</v>
      </c>
      <c r="P5" s="105">
        <f>N5-N5*O5</f>
        <v>61079.199999999997</v>
      </c>
      <c r="Q5" s="182"/>
      <c r="R5" s="35"/>
    </row>
    <row r="6" spans="2:18" s="3" customFormat="1" ht="15.75" customHeight="1">
      <c r="B6" s="191"/>
      <c r="C6" s="68"/>
      <c r="D6" s="170" t="s">
        <v>18</v>
      </c>
      <c r="E6" s="171" t="s">
        <v>102</v>
      </c>
      <c r="F6" s="172" t="s">
        <v>115</v>
      </c>
      <c r="G6" s="173" t="s">
        <v>28</v>
      </c>
      <c r="H6" s="174">
        <v>40</v>
      </c>
      <c r="I6" s="175">
        <v>4.3</v>
      </c>
      <c r="J6" s="176">
        <f>I6*H6</f>
        <v>172</v>
      </c>
      <c r="K6" s="176">
        <v>70406</v>
      </c>
      <c r="L6" s="176">
        <f>H6*K6</f>
        <v>2816240</v>
      </c>
      <c r="M6" s="177">
        <v>6107.92</v>
      </c>
      <c r="N6" s="178">
        <f>M6*H6</f>
        <v>244316.79999999999</v>
      </c>
      <c r="O6" s="179">
        <v>0</v>
      </c>
      <c r="P6" s="180">
        <f>N6-N6*O6</f>
        <v>244316.79999999999</v>
      </c>
      <c r="Q6" s="182"/>
      <c r="R6" s="35"/>
    </row>
    <row r="7" spans="2:18" s="117" customFormat="1" ht="3.75" customHeight="1">
      <c r="B7" s="118"/>
      <c r="C7" s="118"/>
      <c r="D7" s="119"/>
      <c r="E7" s="119"/>
      <c r="F7" s="119"/>
      <c r="G7" s="119"/>
      <c r="H7" s="120"/>
      <c r="I7" s="121"/>
      <c r="J7" s="122"/>
      <c r="K7" s="123"/>
      <c r="L7" s="124"/>
      <c r="M7" s="55"/>
      <c r="N7" s="120"/>
      <c r="O7" s="119"/>
      <c r="P7" s="120"/>
      <c r="Q7" s="43"/>
      <c r="R7" s="125"/>
    </row>
    <row r="8" spans="2:18" s="2" customFormat="1" ht="4.5" customHeight="1">
      <c r="B8" s="43"/>
      <c r="C8" s="43"/>
      <c r="D8" s="43"/>
      <c r="E8" s="43"/>
      <c r="F8" s="43"/>
      <c r="G8" s="43"/>
      <c r="H8" s="45"/>
      <c r="I8" s="46"/>
      <c r="J8" s="46"/>
      <c r="K8" s="47"/>
      <c r="L8" s="48"/>
      <c r="M8" s="49"/>
      <c r="N8" s="45"/>
      <c r="O8" s="43"/>
      <c r="P8" s="45"/>
      <c r="Q8" s="43"/>
      <c r="R8" s="43"/>
    </row>
    <row r="9" spans="2:18" ht="13.5" customHeight="1">
      <c r="B9" s="139"/>
      <c r="C9" s="139"/>
      <c r="D9" s="139"/>
      <c r="E9" s="139"/>
      <c r="F9" s="139"/>
      <c r="G9" s="140"/>
      <c r="H9" s="141">
        <v>121</v>
      </c>
      <c r="I9" s="142"/>
      <c r="J9" s="141">
        <f>SUM(J5:J8)</f>
        <v>344</v>
      </c>
      <c r="K9" s="143"/>
      <c r="L9" s="141">
        <f>SUM(L5:L8)</f>
        <v>5632480</v>
      </c>
      <c r="M9" s="144"/>
      <c r="N9" s="145">
        <f>SUM(N5:N8)</f>
        <v>305396</v>
      </c>
      <c r="O9" s="146"/>
      <c r="P9" s="145">
        <f>SUM(P5:P8)</f>
        <v>305396</v>
      </c>
      <c r="Q9" s="92"/>
      <c r="R9" s="86">
        <f>P9/L9*1000</f>
        <v>54.220520978325716</v>
      </c>
    </row>
    <row r="10" spans="2:18" ht="12.75" customHeight="1">
      <c r="B10" s="21"/>
      <c r="D10" s="5"/>
      <c r="E10" s="7"/>
      <c r="F10" s="5"/>
      <c r="G10" s="16"/>
      <c r="H10" s="5"/>
      <c r="I10" s="8"/>
      <c r="J10" s="5" t="s">
        <v>48</v>
      </c>
      <c r="K10" s="9"/>
      <c r="L10" s="5"/>
      <c r="M10" s="5"/>
      <c r="N10" s="5"/>
      <c r="O10" s="15"/>
      <c r="P10" s="5"/>
    </row>
    <row r="11" spans="2:18">
      <c r="B11" s="21"/>
      <c r="D11" s="7"/>
      <c r="E11" s="7"/>
      <c r="F11" s="5"/>
      <c r="G11" s="16"/>
      <c r="H11" s="5"/>
      <c r="I11" s="8"/>
      <c r="J11" s="5"/>
      <c r="K11" s="9"/>
      <c r="L11" s="5"/>
      <c r="M11" s="5"/>
      <c r="N11" s="5"/>
      <c r="O11" s="15"/>
      <c r="P11" s="5"/>
    </row>
    <row r="12" spans="2:18">
      <c r="B12" s="21"/>
      <c r="D12" s="7"/>
      <c r="E12" s="7"/>
      <c r="F12" s="5"/>
      <c r="G12" s="16"/>
      <c r="H12" s="5"/>
      <c r="I12" s="8"/>
      <c r="J12" s="5"/>
      <c r="K12" s="9"/>
      <c r="L12" s="5"/>
      <c r="M12" s="5"/>
      <c r="N12" s="5"/>
      <c r="O12" s="18" t="s">
        <v>49</v>
      </c>
      <c r="P12" s="10">
        <f>P9*80%</f>
        <v>244316.80000000002</v>
      </c>
    </row>
    <row r="13" spans="2:18">
      <c r="B13" s="21"/>
      <c r="D13" s="7"/>
      <c r="E13" s="7"/>
      <c r="F13" s="5"/>
      <c r="G13" s="16"/>
      <c r="H13" s="5"/>
      <c r="I13" s="8"/>
      <c r="J13" s="5"/>
      <c r="K13" s="9"/>
      <c r="L13" s="5"/>
      <c r="M13" s="5"/>
      <c r="N13" s="5"/>
      <c r="O13" s="15"/>
      <c r="P13" s="5"/>
    </row>
    <row r="14" spans="2:18" ht="24">
      <c r="B14" s="21"/>
      <c r="D14" s="7"/>
      <c r="E14" s="7"/>
      <c r="F14" s="5"/>
      <c r="G14" s="16"/>
      <c r="H14" s="5"/>
      <c r="I14" s="8"/>
      <c r="J14" s="5"/>
      <c r="K14" s="9"/>
      <c r="L14" s="5"/>
      <c r="M14" s="5"/>
      <c r="N14" s="5"/>
      <c r="O14" s="19" t="s">
        <v>50</v>
      </c>
      <c r="P14" s="11">
        <f>P9/N9%-100</f>
        <v>0</v>
      </c>
    </row>
    <row r="16" spans="2:18">
      <c r="B16" s="198" t="s">
        <v>116</v>
      </c>
    </row>
  </sheetData>
  <mergeCells count="5">
    <mergeCell ref="I2:L2"/>
    <mergeCell ref="M2:N2"/>
    <mergeCell ref="O2:P2"/>
    <mergeCell ref="B5:B6"/>
    <mergeCell ref="Q5:Q6"/>
  </mergeCells>
  <pageMargins left="0.511811024" right="0.511811024" top="0.78740157499999996" bottom="0.78740157499999996" header="0.31496062000000002" footer="0.31496062000000002"/>
  <ignoredErrors>
    <ignoredError sqref="L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3"/>
  <sheetViews>
    <sheetView showGridLines="0" workbookViewId="0">
      <selection activeCell="F112" sqref="F112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92" t="s">
        <v>2</v>
      </c>
      <c r="N2" s="190"/>
      <c r="O2" s="192" t="s">
        <v>3</v>
      </c>
      <c r="P2" s="190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2:18" s="3" customFormat="1" ht="21" customHeight="1">
      <c r="B5" s="191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0.85</v>
      </c>
      <c r="P5" s="105">
        <f>N5-N5*O5</f>
        <v>2958.2999999999993</v>
      </c>
      <c r="Q5" s="194"/>
      <c r="R5" s="35"/>
    </row>
    <row r="6" spans="2:18" s="3" customFormat="1">
      <c r="B6" s="191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0.85</v>
      </c>
      <c r="P6" s="116">
        <f>N6-N6*O6</f>
        <v>16753.668749999997</v>
      </c>
      <c r="Q6" s="194"/>
      <c r="R6" s="36"/>
    </row>
    <row r="7" spans="2:18" ht="3.75" customHeight="1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3"/>
      <c r="R7" s="4"/>
    </row>
    <row r="8" spans="2:18" s="3" customFormat="1" ht="16.5" customHeight="1">
      <c r="B8" s="191" t="s">
        <v>17</v>
      </c>
      <c r="C8" s="63"/>
      <c r="D8" s="159" t="s">
        <v>18</v>
      </c>
      <c r="E8" s="160" t="s">
        <v>34</v>
      </c>
      <c r="F8" s="161" t="s">
        <v>20</v>
      </c>
      <c r="G8" s="162" t="s">
        <v>19</v>
      </c>
      <c r="H8" s="163"/>
      <c r="I8" s="164">
        <v>1.7</v>
      </c>
      <c r="J8" s="165">
        <f>I8*H8</f>
        <v>0</v>
      </c>
      <c r="K8" s="165">
        <v>24849.155999999999</v>
      </c>
      <c r="L8" s="165">
        <f>K8*H8</f>
        <v>0</v>
      </c>
      <c r="M8" s="166">
        <v>10332</v>
      </c>
      <c r="N8" s="167">
        <v>0</v>
      </c>
      <c r="O8" s="168">
        <v>0</v>
      </c>
      <c r="P8" s="169">
        <f>N8-N8*O8</f>
        <v>0</v>
      </c>
      <c r="Q8" s="197"/>
      <c r="R8" s="126">
        <f>P8*10%</f>
        <v>0</v>
      </c>
    </row>
    <row r="9" spans="2:18" s="3" customFormat="1" ht="16.5" customHeight="1">
      <c r="B9" s="191"/>
      <c r="C9" s="63"/>
      <c r="D9" s="170" t="s">
        <v>18</v>
      </c>
      <c r="E9" s="171" t="s">
        <v>21</v>
      </c>
      <c r="F9" s="172" t="s">
        <v>22</v>
      </c>
      <c r="G9" s="173" t="s">
        <v>19</v>
      </c>
      <c r="H9" s="174"/>
      <c r="I9" s="175">
        <v>4.0999999999999996</v>
      </c>
      <c r="J9" s="176">
        <f>I9*H9</f>
        <v>0</v>
      </c>
      <c r="K9" s="176">
        <v>62122.89</v>
      </c>
      <c r="L9" s="176">
        <f>K9*H9</f>
        <v>0</v>
      </c>
      <c r="M9" s="177">
        <v>19722</v>
      </c>
      <c r="N9" s="178">
        <v>0</v>
      </c>
      <c r="O9" s="179">
        <v>0.85</v>
      </c>
      <c r="P9" s="180">
        <f>N9-N9*O9</f>
        <v>0</v>
      </c>
      <c r="Q9" s="197"/>
      <c r="R9" s="138">
        <f>P9*10%</f>
        <v>0</v>
      </c>
    </row>
    <row r="10" spans="2:18" s="3" customFormat="1" ht="16.5" customHeight="1">
      <c r="B10" s="191"/>
      <c r="C10" s="63"/>
      <c r="D10" s="170" t="s">
        <v>18</v>
      </c>
      <c r="E10" s="171" t="s">
        <v>23</v>
      </c>
      <c r="F10" s="172" t="s">
        <v>24</v>
      </c>
      <c r="G10" s="173" t="s">
        <v>19</v>
      </c>
      <c r="H10" s="174"/>
      <c r="I10" s="175">
        <v>5.4</v>
      </c>
      <c r="J10" s="176">
        <f>I10*H10</f>
        <v>0</v>
      </c>
      <c r="K10" s="176">
        <v>82830.52</v>
      </c>
      <c r="L10" s="176">
        <f>K10*H10</f>
        <v>0</v>
      </c>
      <c r="M10" s="177">
        <v>19722</v>
      </c>
      <c r="N10" s="178">
        <v>0</v>
      </c>
      <c r="O10" s="179">
        <v>0</v>
      </c>
      <c r="P10" s="180">
        <f>N10-N10*O10</f>
        <v>0</v>
      </c>
      <c r="Q10" s="197"/>
      <c r="R10" s="138">
        <f>P10*10%</f>
        <v>0</v>
      </c>
    </row>
    <row r="11" spans="2:18" s="3" customFormat="1" ht="16.5" customHeight="1">
      <c r="B11" s="191"/>
      <c r="C11" s="63"/>
      <c r="D11" s="170" t="s">
        <v>33</v>
      </c>
      <c r="E11" s="171" t="s">
        <v>36</v>
      </c>
      <c r="F11" s="172" t="s">
        <v>37</v>
      </c>
      <c r="G11" s="173" t="s">
        <v>19</v>
      </c>
      <c r="H11" s="174"/>
      <c r="I11" s="175">
        <v>3.8</v>
      </c>
      <c r="J11" s="176">
        <f>I11*H11</f>
        <v>0</v>
      </c>
      <c r="K11" s="176">
        <v>62122.89</v>
      </c>
      <c r="L11" s="176">
        <f>K11*H11</f>
        <v>0</v>
      </c>
      <c r="M11" s="177">
        <v>19722</v>
      </c>
      <c r="N11" s="178">
        <v>0</v>
      </c>
      <c r="O11" s="179">
        <v>0</v>
      </c>
      <c r="P11" s="180">
        <f>N11-N11*O11</f>
        <v>0</v>
      </c>
      <c r="Q11" s="197"/>
      <c r="R11" s="138">
        <f>P11*10%</f>
        <v>0</v>
      </c>
    </row>
    <row r="12" spans="2:18" s="3" customFormat="1" ht="15.75" customHeight="1">
      <c r="B12" s="191"/>
      <c r="C12" s="63"/>
      <c r="D12" s="158" t="s">
        <v>25</v>
      </c>
      <c r="E12" s="157" t="s">
        <v>26</v>
      </c>
      <c r="F12" s="156" t="s">
        <v>27</v>
      </c>
      <c r="G12" s="155" t="s">
        <v>19</v>
      </c>
      <c r="H12" s="154"/>
      <c r="I12" s="153">
        <v>1.4</v>
      </c>
      <c r="J12" s="152">
        <f>I12*H12</f>
        <v>0</v>
      </c>
      <c r="K12" s="152">
        <v>16566.104000000003</v>
      </c>
      <c r="L12" s="152">
        <f>K12*H12</f>
        <v>0</v>
      </c>
      <c r="M12" s="151">
        <v>9621</v>
      </c>
      <c r="N12" s="150">
        <v>0</v>
      </c>
      <c r="O12" s="149">
        <v>0</v>
      </c>
      <c r="P12" s="148">
        <f>N12-N12*O12</f>
        <v>0</v>
      </c>
      <c r="Q12" s="43"/>
      <c r="R12" s="147">
        <f>P12*10%</f>
        <v>0</v>
      </c>
    </row>
    <row r="13" spans="2:18" ht="3.75" customHeight="1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82"/>
      <c r="R13" s="4"/>
    </row>
    <row r="14" spans="2:18" s="3" customFormat="1" ht="16.5" customHeight="1">
      <c r="B14" s="191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163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0.85</v>
      </c>
      <c r="P14" s="105">
        <f t="shared" ref="P14:P43" si="1">N14-N14*O14</f>
        <v>0</v>
      </c>
      <c r="Q14" s="182"/>
      <c r="R14" s="56"/>
    </row>
    <row r="15" spans="2:18" s="3" customFormat="1" ht="16.5" customHeight="1">
      <c r="B15" s="191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74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0.85</v>
      </c>
      <c r="P15" s="137">
        <f t="shared" si="1"/>
        <v>0</v>
      </c>
      <c r="Q15" s="182"/>
      <c r="R15" s="56"/>
    </row>
    <row r="16" spans="2:18" s="3" customFormat="1" ht="16.5" customHeight="1">
      <c r="B16" s="191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74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0.85</v>
      </c>
      <c r="P16" s="137">
        <f t="shared" si="1"/>
        <v>0</v>
      </c>
      <c r="Q16" s="182"/>
      <c r="R16" s="56"/>
    </row>
    <row r="17" spans="2:18" s="3" customFormat="1" ht="16.5" customHeight="1">
      <c r="B17" s="191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74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0.85</v>
      </c>
      <c r="P17" s="137">
        <f t="shared" si="1"/>
        <v>0</v>
      </c>
      <c r="Q17" s="182"/>
      <c r="R17" s="56"/>
    </row>
    <row r="18" spans="2:18" s="3" customFormat="1" ht="16.5" customHeight="1">
      <c r="B18" s="191"/>
      <c r="C18" s="63"/>
      <c r="D18" s="127" t="s">
        <v>18</v>
      </c>
      <c r="E18" s="128" t="s">
        <v>57</v>
      </c>
      <c r="F18" s="129" t="s">
        <v>103</v>
      </c>
      <c r="G18" s="130" t="s">
        <v>85</v>
      </c>
      <c r="H18" s="174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0.85</v>
      </c>
      <c r="P18" s="137">
        <f t="shared" si="1"/>
        <v>0</v>
      </c>
      <c r="Q18" s="182"/>
      <c r="R18" s="56"/>
    </row>
    <row r="19" spans="2:18" s="3" customFormat="1" ht="16.5" customHeight="1">
      <c r="B19" s="191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74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0.85</v>
      </c>
      <c r="P19" s="137">
        <f t="shared" si="1"/>
        <v>0</v>
      </c>
      <c r="Q19" s="182"/>
      <c r="R19" s="56"/>
    </row>
    <row r="20" spans="2:18" s="3" customFormat="1" ht="16.5" customHeight="1">
      <c r="B20" s="191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74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0.85</v>
      </c>
      <c r="P20" s="137">
        <f t="shared" si="1"/>
        <v>0</v>
      </c>
      <c r="Q20" s="182"/>
      <c r="R20" s="56"/>
    </row>
    <row r="21" spans="2:18" s="3" customFormat="1" ht="16.5" customHeight="1">
      <c r="B21" s="191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74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0.85</v>
      </c>
      <c r="P21" s="137">
        <f t="shared" si="1"/>
        <v>0</v>
      </c>
      <c r="Q21" s="182"/>
      <c r="R21" s="56"/>
    </row>
    <row r="22" spans="2:18" s="3" customFormat="1" ht="16.5" customHeight="1">
      <c r="B22" s="191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74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0.85</v>
      </c>
      <c r="P22" s="137">
        <f t="shared" si="1"/>
        <v>0</v>
      </c>
      <c r="Q22" s="182"/>
      <c r="R22" s="56"/>
    </row>
    <row r="23" spans="2:18" s="3" customFormat="1" ht="16.5" customHeight="1">
      <c r="B23" s="191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74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0.85</v>
      </c>
      <c r="P23" s="137">
        <f t="shared" si="1"/>
        <v>0</v>
      </c>
      <c r="Q23" s="182"/>
      <c r="R23" s="56"/>
    </row>
    <row r="24" spans="2:18" s="3" customFormat="1" ht="16.5" customHeight="1">
      <c r="B24" s="191"/>
      <c r="C24" s="63"/>
      <c r="D24" s="127" t="s">
        <v>18</v>
      </c>
      <c r="E24" s="128" t="s">
        <v>52</v>
      </c>
      <c r="F24" s="129" t="s">
        <v>104</v>
      </c>
      <c r="G24" s="130" t="s">
        <v>85</v>
      </c>
      <c r="H24" s="174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0.85</v>
      </c>
      <c r="P24" s="137">
        <f t="shared" si="1"/>
        <v>0</v>
      </c>
      <c r="Q24" s="182"/>
      <c r="R24" s="56"/>
    </row>
    <row r="25" spans="2:18" s="3" customFormat="1" ht="16.5" customHeight="1">
      <c r="B25" s="191"/>
      <c r="C25" s="63"/>
      <c r="D25" s="127" t="s">
        <v>88</v>
      </c>
      <c r="E25" s="128" t="s">
        <v>105</v>
      </c>
      <c r="F25" s="129" t="s">
        <v>106</v>
      </c>
      <c r="G25" s="130" t="s">
        <v>85</v>
      </c>
      <c r="H25" s="174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0.85</v>
      </c>
      <c r="P25" s="137">
        <f t="shared" si="1"/>
        <v>0</v>
      </c>
      <c r="Q25" s="182"/>
      <c r="R25" s="56"/>
    </row>
    <row r="26" spans="2:18" s="3" customFormat="1" ht="16.5" customHeight="1">
      <c r="B26" s="191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74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0.85</v>
      </c>
      <c r="P26" s="137">
        <f t="shared" si="1"/>
        <v>0</v>
      </c>
      <c r="Q26" s="182"/>
      <c r="R26" s="56"/>
    </row>
    <row r="27" spans="2:18" s="3" customFormat="1" ht="16.5" customHeight="1">
      <c r="B27" s="191"/>
      <c r="C27" s="63"/>
      <c r="D27" s="127" t="s">
        <v>60</v>
      </c>
      <c r="E27" s="128" t="s">
        <v>61</v>
      </c>
      <c r="F27" s="129" t="s">
        <v>107</v>
      </c>
      <c r="G27" s="130" t="s">
        <v>85</v>
      </c>
      <c r="H27" s="174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0.85</v>
      </c>
      <c r="P27" s="137">
        <f t="shared" si="1"/>
        <v>0</v>
      </c>
      <c r="Q27" s="182"/>
      <c r="R27" s="56"/>
    </row>
    <row r="28" spans="2:18" s="3" customFormat="1" ht="18" customHeight="1">
      <c r="B28" s="191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74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0.85</v>
      </c>
      <c r="P28" s="137">
        <f t="shared" si="1"/>
        <v>0</v>
      </c>
      <c r="Q28" s="182"/>
      <c r="R28" s="56"/>
    </row>
    <row r="29" spans="2:18" s="3" customFormat="1" ht="16.5" customHeight="1">
      <c r="B29" s="191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74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0.85</v>
      </c>
      <c r="P29" s="137">
        <f t="shared" si="1"/>
        <v>0</v>
      </c>
      <c r="Q29" s="182"/>
      <c r="R29" s="56"/>
    </row>
    <row r="30" spans="2:18" s="3" customFormat="1" ht="18" customHeight="1">
      <c r="B30" s="191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74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0.85</v>
      </c>
      <c r="P30" s="137">
        <f t="shared" si="1"/>
        <v>0</v>
      </c>
      <c r="Q30" s="182"/>
      <c r="R30" s="56"/>
    </row>
    <row r="31" spans="2:18" s="3" customFormat="1" ht="16.5" customHeight="1">
      <c r="B31" s="191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74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0.85</v>
      </c>
      <c r="P31" s="137">
        <f t="shared" si="1"/>
        <v>0</v>
      </c>
      <c r="Q31" s="182"/>
      <c r="R31" s="56"/>
    </row>
    <row r="32" spans="2:18" s="3" customFormat="1" ht="16.5" customHeight="1">
      <c r="B32" s="191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74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0.85</v>
      </c>
      <c r="P32" s="137">
        <f t="shared" si="1"/>
        <v>0</v>
      </c>
      <c r="Q32" s="182"/>
      <c r="R32" s="56"/>
    </row>
    <row r="33" spans="2:18" s="3" customFormat="1" ht="16.5" customHeight="1">
      <c r="B33" s="191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74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0.85</v>
      </c>
      <c r="P33" s="137">
        <f t="shared" si="1"/>
        <v>0</v>
      </c>
      <c r="Q33" s="182"/>
      <c r="R33" s="56"/>
    </row>
    <row r="34" spans="2:18" s="3" customFormat="1" ht="16.5" customHeight="1">
      <c r="B34" s="191"/>
      <c r="C34" s="63"/>
      <c r="D34" s="127" t="s">
        <v>33</v>
      </c>
      <c r="E34" s="128" t="s">
        <v>31</v>
      </c>
      <c r="F34" s="129" t="s">
        <v>108</v>
      </c>
      <c r="G34" s="130" t="s">
        <v>85</v>
      </c>
      <c r="H34" s="174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0.85</v>
      </c>
      <c r="P34" s="137">
        <f t="shared" si="1"/>
        <v>0</v>
      </c>
      <c r="Q34" s="182"/>
      <c r="R34" s="56"/>
    </row>
    <row r="35" spans="2:18" s="3" customFormat="1" ht="16.5" customHeight="1">
      <c r="B35" s="191"/>
      <c r="C35" s="63"/>
      <c r="D35" s="127" t="s">
        <v>33</v>
      </c>
      <c r="E35" s="128" t="s">
        <v>32</v>
      </c>
      <c r="F35" s="129" t="s">
        <v>109</v>
      </c>
      <c r="G35" s="130" t="s">
        <v>85</v>
      </c>
      <c r="H35" s="174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0.85</v>
      </c>
      <c r="P35" s="137">
        <f t="shared" si="1"/>
        <v>0</v>
      </c>
      <c r="Q35" s="182"/>
      <c r="R35" s="56"/>
    </row>
    <row r="36" spans="2:18" s="3" customFormat="1" ht="16.5" customHeight="1">
      <c r="B36" s="191"/>
      <c r="C36" s="63"/>
      <c r="D36" s="127" t="s">
        <v>33</v>
      </c>
      <c r="E36" s="128" t="s">
        <v>110</v>
      </c>
      <c r="F36" s="129" t="s">
        <v>82</v>
      </c>
      <c r="G36" s="130" t="s">
        <v>85</v>
      </c>
      <c r="H36" s="174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0.85</v>
      </c>
      <c r="P36" s="137">
        <f t="shared" si="1"/>
        <v>0</v>
      </c>
      <c r="Q36" s="182"/>
      <c r="R36" s="56"/>
    </row>
    <row r="37" spans="2:18" s="3" customFormat="1" ht="16.5" customHeight="1">
      <c r="B37" s="191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74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0.85</v>
      </c>
      <c r="P37" s="137">
        <f t="shared" si="1"/>
        <v>0</v>
      </c>
      <c r="Q37" s="182"/>
      <c r="R37" s="56"/>
    </row>
    <row r="38" spans="2:18" s="3" customFormat="1" ht="16.5" customHeight="1">
      <c r="B38" s="191"/>
      <c r="C38" s="63"/>
      <c r="D38" s="127" t="s">
        <v>25</v>
      </c>
      <c r="E38" s="128" t="s">
        <v>111</v>
      </c>
      <c r="F38" s="129" t="s">
        <v>42</v>
      </c>
      <c r="G38" s="130" t="s">
        <v>85</v>
      </c>
      <c r="H38" s="174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0.85</v>
      </c>
      <c r="P38" s="137">
        <f t="shared" si="1"/>
        <v>0</v>
      </c>
      <c r="Q38" s="182"/>
      <c r="R38" s="56"/>
    </row>
    <row r="39" spans="2:18" s="3" customFormat="1" ht="16.5" customHeight="1">
      <c r="B39" s="191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74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0.85</v>
      </c>
      <c r="P39" s="137">
        <f t="shared" si="1"/>
        <v>0</v>
      </c>
      <c r="Q39" s="182"/>
      <c r="R39" s="56"/>
    </row>
    <row r="40" spans="2:18" s="3" customFormat="1" ht="16.5" customHeight="1">
      <c r="B40" s="191"/>
      <c r="C40" s="63"/>
      <c r="D40" s="127" t="s">
        <v>25</v>
      </c>
      <c r="E40" s="128" t="s">
        <v>23</v>
      </c>
      <c r="F40" s="129" t="s">
        <v>112</v>
      </c>
      <c r="G40" s="130" t="s">
        <v>85</v>
      </c>
      <c r="H40" s="174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0.85</v>
      </c>
      <c r="P40" s="137">
        <f t="shared" si="1"/>
        <v>0</v>
      </c>
      <c r="Q40" s="182"/>
      <c r="R40" s="56"/>
    </row>
    <row r="41" spans="2:18" s="3" customFormat="1" ht="16.5" customHeight="1">
      <c r="B41" s="191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74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0.85</v>
      </c>
      <c r="P41" s="137">
        <f>N41-N41*O41</f>
        <v>0</v>
      </c>
      <c r="Q41" s="182"/>
      <c r="R41" s="56"/>
    </row>
    <row r="42" spans="2:18" s="3" customFormat="1" ht="16.5" customHeight="1">
      <c r="B42" s="191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74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0.85</v>
      </c>
      <c r="P42" s="137">
        <f>N42-N42*O42</f>
        <v>0</v>
      </c>
      <c r="Q42" s="182"/>
      <c r="R42" s="56"/>
    </row>
    <row r="43" spans="2:18" s="3" customFormat="1" ht="16.5" customHeight="1">
      <c r="B43" s="191"/>
      <c r="C43" s="63"/>
      <c r="D43" s="106" t="s">
        <v>25</v>
      </c>
      <c r="E43" s="107" t="s">
        <v>110</v>
      </c>
      <c r="F43" s="108" t="s">
        <v>46</v>
      </c>
      <c r="G43" s="109" t="s">
        <v>85</v>
      </c>
      <c r="H43" s="181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0.85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91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184"/>
      <c r="R45" s="56"/>
    </row>
    <row r="46" spans="2:18" s="3" customFormat="1" ht="16.5" customHeight="1">
      <c r="B46" s="191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184"/>
      <c r="R46" s="56"/>
    </row>
    <row r="47" spans="2:18" s="3" customFormat="1" ht="16.5" customHeight="1">
      <c r="B47" s="191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184"/>
      <c r="R47" s="56"/>
    </row>
    <row r="48" spans="2:18" s="3" customFormat="1" ht="16.5" customHeight="1">
      <c r="B48" s="191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184"/>
      <c r="R48" s="56"/>
    </row>
    <row r="49" spans="2:18" s="3" customFormat="1" ht="16.5" customHeight="1">
      <c r="B49" s="191"/>
      <c r="C49" s="63"/>
      <c r="D49" s="127" t="s">
        <v>18</v>
      </c>
      <c r="E49" s="128" t="s">
        <v>57</v>
      </c>
      <c r="F49" s="129" t="s">
        <v>103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184"/>
      <c r="R49" s="56"/>
    </row>
    <row r="50" spans="2:18" s="3" customFormat="1" ht="16.5" customHeight="1">
      <c r="B50" s="191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184"/>
      <c r="R50" s="56"/>
    </row>
    <row r="51" spans="2:18" s="3" customFormat="1" ht="16.5" customHeight="1">
      <c r="B51" s="191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184"/>
      <c r="R51" s="56"/>
    </row>
    <row r="52" spans="2:18" s="3" customFormat="1" ht="16.5" customHeight="1">
      <c r="B52" s="191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184"/>
      <c r="R52" s="56"/>
    </row>
    <row r="53" spans="2:18" s="3" customFormat="1" ht="16.5" customHeight="1">
      <c r="B53" s="191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184"/>
      <c r="R53" s="56"/>
    </row>
    <row r="54" spans="2:18" s="3" customFormat="1" ht="16.5" customHeight="1">
      <c r="B54" s="191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184"/>
      <c r="R54" s="56"/>
    </row>
    <row r="55" spans="2:18" s="3" customFormat="1" ht="16.5" customHeight="1">
      <c r="B55" s="191"/>
      <c r="C55" s="63"/>
      <c r="D55" s="127" t="s">
        <v>18</v>
      </c>
      <c r="E55" s="128" t="s">
        <v>52</v>
      </c>
      <c r="F55" s="129" t="s">
        <v>104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184"/>
      <c r="R55" s="56"/>
    </row>
    <row r="56" spans="2:18" s="3" customFormat="1" ht="16.5" customHeight="1">
      <c r="B56" s="191"/>
      <c r="C56" s="63"/>
      <c r="D56" s="127" t="s">
        <v>88</v>
      </c>
      <c r="E56" s="128" t="s">
        <v>105</v>
      </c>
      <c r="F56" s="129" t="s">
        <v>106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184"/>
      <c r="R56" s="56"/>
    </row>
    <row r="57" spans="2:18" s="3" customFormat="1" ht="16.5" customHeight="1">
      <c r="B57" s="191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184"/>
      <c r="R57" s="56"/>
    </row>
    <row r="58" spans="2:18" s="3" customFormat="1" ht="18" customHeight="1">
      <c r="B58" s="191"/>
      <c r="C58" s="63"/>
      <c r="D58" s="127" t="s">
        <v>60</v>
      </c>
      <c r="E58" s="128" t="s">
        <v>61</v>
      </c>
      <c r="F58" s="129" t="s">
        <v>107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184"/>
      <c r="R58" s="56"/>
    </row>
    <row r="59" spans="2:18" s="3" customFormat="1" ht="16.5" customHeight="1">
      <c r="B59" s="191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184"/>
      <c r="R59" s="56"/>
    </row>
    <row r="60" spans="2:18" s="3" customFormat="1" ht="18" customHeight="1">
      <c r="B60" s="191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184"/>
      <c r="R60" s="56"/>
    </row>
    <row r="61" spans="2:18" s="3" customFormat="1" ht="18" customHeight="1">
      <c r="B61" s="191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184"/>
      <c r="R61" s="56"/>
    </row>
    <row r="62" spans="2:18" s="3" customFormat="1" ht="16.5" customHeight="1">
      <c r="B62" s="191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184"/>
      <c r="R62" s="56"/>
    </row>
    <row r="63" spans="2:18" s="3" customFormat="1" ht="16.5" customHeight="1">
      <c r="B63" s="191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184"/>
      <c r="R63" s="56"/>
    </row>
    <row r="64" spans="2:18" s="3" customFormat="1" ht="16.5" customHeight="1">
      <c r="B64" s="191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184"/>
      <c r="R64" s="56"/>
    </row>
    <row r="65" spans="2:18" s="3" customFormat="1" ht="16.5" customHeight="1">
      <c r="B65" s="191"/>
      <c r="C65" s="63"/>
      <c r="D65" s="127" t="s">
        <v>33</v>
      </c>
      <c r="E65" s="128" t="s">
        <v>31</v>
      </c>
      <c r="F65" s="129" t="s">
        <v>108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184"/>
      <c r="R65" s="56"/>
    </row>
    <row r="66" spans="2:18" s="3" customFormat="1" ht="16.5" customHeight="1">
      <c r="B66" s="191"/>
      <c r="C66" s="63"/>
      <c r="D66" s="127" t="s">
        <v>33</v>
      </c>
      <c r="E66" s="128" t="s">
        <v>32</v>
      </c>
      <c r="F66" s="129" t="s">
        <v>109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184"/>
      <c r="R66" s="56"/>
    </row>
    <row r="67" spans="2:18" s="3" customFormat="1" ht="16.5" customHeight="1">
      <c r="B67" s="191"/>
      <c r="C67" s="63"/>
      <c r="D67" s="127" t="s">
        <v>33</v>
      </c>
      <c r="E67" s="128" t="s">
        <v>110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184"/>
      <c r="R67" s="56"/>
    </row>
    <row r="68" spans="2:18" s="3" customFormat="1" ht="16.5" customHeight="1">
      <c r="B68" s="191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184"/>
      <c r="R68" s="56"/>
    </row>
    <row r="69" spans="2:18" s="3" customFormat="1" ht="16.5" customHeight="1">
      <c r="B69" s="191"/>
      <c r="C69" s="63"/>
      <c r="D69" s="127" t="s">
        <v>25</v>
      </c>
      <c r="E69" s="128" t="s">
        <v>111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184"/>
      <c r="R69" s="56"/>
    </row>
    <row r="70" spans="2:18" s="3" customFormat="1" ht="16.5" customHeight="1">
      <c r="B70" s="191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184"/>
      <c r="R70" s="56"/>
    </row>
    <row r="71" spans="2:18" s="3" customFormat="1" ht="16.5" customHeight="1">
      <c r="B71" s="191"/>
      <c r="C71" s="63"/>
      <c r="D71" s="127" t="s">
        <v>25</v>
      </c>
      <c r="E71" s="128" t="s">
        <v>23</v>
      </c>
      <c r="F71" s="129" t="s">
        <v>112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184"/>
      <c r="R71" s="56"/>
    </row>
    <row r="72" spans="2:18" s="3" customFormat="1" ht="16.5" customHeight="1">
      <c r="B72" s="191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184"/>
      <c r="R72" s="56"/>
    </row>
    <row r="73" spans="2:18" s="3" customFormat="1" ht="16.5" customHeight="1">
      <c r="B73" s="191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191"/>
      <c r="C74" s="63"/>
      <c r="D74" s="106" t="s">
        <v>25</v>
      </c>
      <c r="E74" s="107" t="s">
        <v>110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4.5" customHeight="1"/>
    <row r="76" spans="2:18" s="3" customFormat="1" ht="16.5" customHeight="1">
      <c r="B76" s="191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195"/>
      <c r="R76" s="56"/>
    </row>
    <row r="77" spans="2:18" s="3" customFormat="1" ht="16.5" customHeight="1">
      <c r="B77" s="191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195"/>
      <c r="R77" s="56"/>
    </row>
    <row r="78" spans="2:18" s="3" customFormat="1" ht="16.5" customHeight="1">
      <c r="B78" s="191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195"/>
      <c r="R78" s="56"/>
    </row>
    <row r="79" spans="2:18" s="3" customFormat="1" ht="16.5" customHeight="1">
      <c r="B79" s="191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195"/>
      <c r="R79" s="56"/>
    </row>
    <row r="80" spans="2:18" s="3" customFormat="1" ht="16.5" customHeight="1">
      <c r="B80" s="191"/>
      <c r="C80" s="63"/>
      <c r="D80" s="127" t="s">
        <v>18</v>
      </c>
      <c r="E80" s="128" t="s">
        <v>57</v>
      </c>
      <c r="F80" s="129" t="s">
        <v>103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195"/>
      <c r="R80" s="56"/>
    </row>
    <row r="81" spans="2:18" s="3" customFormat="1" ht="16.5" customHeight="1">
      <c r="B81" s="191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195"/>
      <c r="R81" s="56"/>
    </row>
    <row r="82" spans="2:18" s="3" customFormat="1" ht="16.5" customHeight="1">
      <c r="B82" s="191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195"/>
      <c r="R82" s="56"/>
    </row>
    <row r="83" spans="2:18" s="3" customFormat="1" ht="16.5" customHeight="1">
      <c r="B83" s="191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195"/>
      <c r="R83" s="56"/>
    </row>
    <row r="84" spans="2:18" s="3" customFormat="1" ht="16.5" customHeight="1">
      <c r="B84" s="191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195"/>
      <c r="R84" s="56"/>
    </row>
    <row r="85" spans="2:18" s="3" customFormat="1" ht="16.5" customHeight="1">
      <c r="B85" s="191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195"/>
      <c r="R85" s="56"/>
    </row>
    <row r="86" spans="2:18" s="3" customFormat="1" ht="16.5" customHeight="1">
      <c r="B86" s="191"/>
      <c r="C86" s="63"/>
      <c r="D86" s="127" t="s">
        <v>18</v>
      </c>
      <c r="E86" s="128" t="s">
        <v>52</v>
      </c>
      <c r="F86" s="129" t="s">
        <v>104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195"/>
      <c r="R86" s="56"/>
    </row>
    <row r="87" spans="2:18" s="3" customFormat="1" ht="16.5" customHeight="1">
      <c r="B87" s="191"/>
      <c r="C87" s="63"/>
      <c r="D87" s="127" t="s">
        <v>88</v>
      </c>
      <c r="E87" s="128" t="s">
        <v>105</v>
      </c>
      <c r="F87" s="129" t="s">
        <v>106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195"/>
      <c r="R87" s="56"/>
    </row>
    <row r="88" spans="2:18" s="3" customFormat="1" ht="16.5" customHeight="1">
      <c r="B88" s="191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195"/>
      <c r="R88" s="56"/>
    </row>
    <row r="89" spans="2:18" s="3" customFormat="1" ht="18" customHeight="1">
      <c r="B89" s="191"/>
      <c r="C89" s="63"/>
      <c r="D89" s="127" t="s">
        <v>60</v>
      </c>
      <c r="E89" s="128" t="s">
        <v>61</v>
      </c>
      <c r="F89" s="129" t="s">
        <v>107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195"/>
      <c r="R89" s="56"/>
    </row>
    <row r="90" spans="2:18" s="3" customFormat="1" ht="16.5" customHeight="1">
      <c r="B90" s="191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195"/>
      <c r="R90" s="56"/>
    </row>
    <row r="91" spans="2:18" s="3" customFormat="1" ht="16.5" customHeight="1">
      <c r="B91" s="191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195"/>
      <c r="R91" s="56"/>
    </row>
    <row r="92" spans="2:18" s="3" customFormat="1" ht="18" customHeight="1">
      <c r="B92" s="191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195"/>
      <c r="R92" s="56"/>
    </row>
    <row r="93" spans="2:18" s="3" customFormat="1" ht="16.5" customHeight="1">
      <c r="B93" s="191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195"/>
      <c r="R93" s="56"/>
    </row>
    <row r="94" spans="2:18" s="3" customFormat="1" ht="16.5" customHeight="1">
      <c r="B94" s="191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195"/>
      <c r="R94" s="56"/>
    </row>
    <row r="95" spans="2:18" s="3" customFormat="1" ht="16.5" customHeight="1">
      <c r="B95" s="191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195"/>
      <c r="R95" s="56"/>
    </row>
    <row r="96" spans="2:18" s="3" customFormat="1" ht="16.5" customHeight="1">
      <c r="B96" s="191"/>
      <c r="C96" s="63"/>
      <c r="D96" s="127" t="s">
        <v>33</v>
      </c>
      <c r="E96" s="128" t="s">
        <v>31</v>
      </c>
      <c r="F96" s="129" t="s">
        <v>108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195"/>
      <c r="R96" s="56"/>
    </row>
    <row r="97" spans="2:18" s="3" customFormat="1" ht="16.5" customHeight="1">
      <c r="B97" s="191"/>
      <c r="C97" s="63"/>
      <c r="D97" s="127" t="s">
        <v>33</v>
      </c>
      <c r="E97" s="128" t="s">
        <v>32</v>
      </c>
      <c r="F97" s="129" t="s">
        <v>109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195"/>
      <c r="R97" s="56"/>
    </row>
    <row r="98" spans="2:18" s="3" customFormat="1" ht="16.5" customHeight="1">
      <c r="B98" s="191"/>
      <c r="C98" s="63"/>
      <c r="D98" s="127" t="s">
        <v>33</v>
      </c>
      <c r="E98" s="128" t="s">
        <v>110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195"/>
      <c r="R98" s="56"/>
    </row>
    <row r="99" spans="2:18" s="3" customFormat="1" ht="16.5" customHeight="1">
      <c r="B99" s="191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195"/>
      <c r="R99" s="56"/>
    </row>
    <row r="100" spans="2:18" s="3" customFormat="1" ht="16.5" customHeight="1">
      <c r="B100" s="191"/>
      <c r="C100" s="63"/>
      <c r="D100" s="127" t="s">
        <v>25</v>
      </c>
      <c r="E100" s="128" t="s">
        <v>111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195"/>
      <c r="R100" s="56"/>
    </row>
    <row r="101" spans="2:18" s="3" customFormat="1" ht="16.5" customHeight="1">
      <c r="B101" s="191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195"/>
      <c r="R101" s="56"/>
    </row>
    <row r="102" spans="2:18" s="3" customFormat="1" ht="16.5" customHeight="1">
      <c r="B102" s="191"/>
      <c r="C102" s="63"/>
      <c r="D102" s="127" t="s">
        <v>25</v>
      </c>
      <c r="E102" s="128" t="s">
        <v>23</v>
      </c>
      <c r="F102" s="129" t="s">
        <v>112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195"/>
      <c r="R102" s="56"/>
    </row>
    <row r="103" spans="2:18" s="3" customFormat="1" ht="16.5" customHeight="1">
      <c r="B103" s="191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191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191"/>
      <c r="C105" s="43"/>
      <c r="D105" s="106" t="s">
        <v>25</v>
      </c>
      <c r="E105" s="107" t="s">
        <v>110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39"/>
      <c r="C107" s="139"/>
      <c r="D107" s="139"/>
      <c r="E107" s="139"/>
      <c r="F107" s="139"/>
      <c r="G107" s="140"/>
      <c r="H107" s="141">
        <f>SUM(H5:H105)</f>
        <v>51</v>
      </c>
      <c r="I107" s="142"/>
      <c r="J107" s="141">
        <f>SUM(J5:J105)</f>
        <v>209.29999999999998</v>
      </c>
      <c r="K107" s="143"/>
      <c r="L107" s="141">
        <f>SUM(L5:L105)</f>
        <v>3362906</v>
      </c>
      <c r="M107" s="144"/>
      <c r="N107" s="145">
        <f>SUM(N5:N105)</f>
        <v>131413.125</v>
      </c>
      <c r="O107" s="146"/>
      <c r="P107" s="145">
        <f>SUM(P5:P105)</f>
        <v>19711.968749999996</v>
      </c>
      <c r="Q107" s="92"/>
      <c r="R107" s="86">
        <f>P107/L107*1000</f>
        <v>5.8615877904407663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15769.574999999997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-85</v>
      </c>
    </row>
    <row r="113" spans="2:2">
      <c r="B113" s="198" t="s">
        <v>116</v>
      </c>
    </row>
  </sheetData>
  <mergeCells count="16"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  <mergeCell ref="I2:L2"/>
    <mergeCell ref="M2:N2"/>
    <mergeCell ref="O2:P2"/>
    <mergeCell ref="B4:P4"/>
    <mergeCell ref="B5:B6"/>
    <mergeCell ref="Q5:Q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2024-02-07T20:40:05Z</dcterms:modified>
</cp:coreProperties>
</file>